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uan.gomez\Documents\Documents\Desktop SAP\EAFIT\Casos\Rappy_Dito\"/>
    </mc:Choice>
  </mc:AlternateContent>
  <bookViews>
    <workbookView xWindow="360" yWindow="240" windowWidth="12120" windowHeight="8385"/>
  </bookViews>
  <sheets>
    <sheet name="Datos Base" sheetId="5" r:id="rId1"/>
  </sheets>
  <calcPr calcId="152511"/>
  <fileRecoveryPr repairLoad="1"/>
</workbook>
</file>

<file path=xl/calcChain.xml><?xml version="1.0" encoding="utf-8"?>
<calcChain xmlns="http://schemas.openxmlformats.org/spreadsheetml/2006/main">
  <c r="B7" i="5" l="1"/>
  <c r="B5" i="5" l="1"/>
  <c r="B10" i="5" s="1"/>
  <c r="B13" i="5" s="1"/>
  <c r="B15" i="5" s="1"/>
  <c r="B23" i="5"/>
  <c r="B27" i="5" s="1"/>
  <c r="C23" i="5"/>
  <c r="F23" i="5"/>
  <c r="F27" i="5" s="1"/>
  <c r="G23" i="5"/>
  <c r="G27" i="5" s="1"/>
  <c r="B26" i="5"/>
  <c r="C26" i="5"/>
  <c r="C27" i="5" l="1"/>
</calcChain>
</file>

<file path=xl/sharedStrings.xml><?xml version="1.0" encoding="utf-8"?>
<sst xmlns="http://schemas.openxmlformats.org/spreadsheetml/2006/main" count="38" uniqueCount="35">
  <si>
    <t>Caja</t>
  </si>
  <si>
    <t>Existencias</t>
  </si>
  <si>
    <t>Activo Fijo</t>
  </si>
  <si>
    <t>Total Activo</t>
  </si>
  <si>
    <t>Proveedores</t>
  </si>
  <si>
    <t>Capital</t>
  </si>
  <si>
    <t>(Perdidas Acumuladas)</t>
  </si>
  <si>
    <t>Total Pasivo</t>
  </si>
  <si>
    <t>Ventas</t>
  </si>
  <si>
    <t>Costo de Ventas</t>
  </si>
  <si>
    <t>Utilidad Bruta</t>
  </si>
  <si>
    <t>Utilidad Operativa</t>
  </si>
  <si>
    <t>Otros Ingresos/ Otros Gastos</t>
  </si>
  <si>
    <t>Gastos I+D</t>
  </si>
  <si>
    <t>Inversiones CP</t>
  </si>
  <si>
    <t>Otros Activos CP</t>
  </si>
  <si>
    <t>Total Activo CP</t>
  </si>
  <si>
    <t>Total Pasivo CP</t>
  </si>
  <si>
    <t>Otro Pasivo CP</t>
  </si>
  <si>
    <t>AÑO 2017</t>
  </si>
  <si>
    <t>AÑO 2016</t>
  </si>
  <si>
    <t>Gastos Ventas y Mercadeo</t>
  </si>
  <si>
    <t>Gastos Financieros</t>
  </si>
  <si>
    <t>Utilidad/ Perdida antes Impuestos</t>
  </si>
  <si>
    <t>Impuestos (35% sobre Utilidad)</t>
  </si>
  <si>
    <t>Utilidad Neta</t>
  </si>
  <si>
    <t xml:space="preserve">Préstamos </t>
  </si>
  <si>
    <t>AFN</t>
  </si>
  <si>
    <t>Gastos Generales y Administracion</t>
  </si>
  <si>
    <t>Amortización y/o Depreciaciones</t>
  </si>
  <si>
    <r>
      <t>Estado de Resultados</t>
    </r>
    <r>
      <rPr>
        <b/>
        <sz val="6"/>
        <rFont val="Calibri "/>
      </rPr>
      <t xml:space="preserve"> </t>
    </r>
    <r>
      <rPr>
        <b/>
        <sz val="8"/>
        <rFont val="Calibri "/>
      </rPr>
      <t>(en miles)</t>
    </r>
  </si>
  <si>
    <t xml:space="preserve">Nota: </t>
  </si>
  <si>
    <t>Durante el año se dio de baja un activo cuyo valor de compra era de 8.300. Su impacto se ve reflejado  100% en la linea Otros Gastos.</t>
  </si>
  <si>
    <t>(Amort / deprec. Acum.)</t>
  </si>
  <si>
    <r>
      <t xml:space="preserve">BALANCE </t>
    </r>
    <r>
      <rPr>
        <b/>
        <sz val="8"/>
        <rFont val="Calibri "/>
      </rPr>
      <t>(en miles)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</si>
</sst>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0"/>
      <name val="Calibri "/>
    </font>
    <font>
      <b/>
      <sz val="6"/>
      <name val="Calibri "/>
    </font>
    <font>
      <sz val="10"/>
      <name val="Calibri "/>
    </font>
    <font>
      <b/>
      <sz val="9"/>
      <name val="Calibri "/>
    </font>
    <font>
      <sz val="9"/>
      <name val="Calibri "/>
    </font>
    <font>
      <b/>
      <i/>
      <sz val="10"/>
      <name val="Calibri "/>
    </font>
    <font>
      <b/>
      <sz val="8"/>
      <name val="Calibri "/>
    </font>
    <font>
      <b/>
      <u/>
      <sz val="9"/>
      <name val="Calibri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3" fontId="3" fillId="0" borderId="0" xfId="0" applyNumberFormat="1" applyFont="1"/>
    <xf numFmtId="0" fontId="4" fillId="0" borderId="0" xfId="0" applyFont="1"/>
    <xf numFmtId="3" fontId="3" fillId="0" borderId="1" xfId="0" applyNumberFormat="1" applyFont="1" applyBorder="1"/>
    <xf numFmtId="3" fontId="1" fillId="0" borderId="0" xfId="0" applyNumberFormat="1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6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1" sqref="E11"/>
    </sheetView>
  </sheetViews>
  <sheetFormatPr baseColWidth="10" defaultRowHeight="12.75"/>
  <cols>
    <col min="1" max="1" width="21.28515625" style="2" customWidth="1"/>
    <col min="2" max="3" width="11.42578125" style="2"/>
    <col min="4" max="4" width="3.42578125" style="2" customWidth="1"/>
    <col min="5" max="5" width="21.28515625" style="2" customWidth="1"/>
    <col min="6" max="16384" width="11.42578125" style="2"/>
  </cols>
  <sheetData>
    <row r="1" spans="1:10">
      <c r="A1" s="1" t="s">
        <v>30</v>
      </c>
    </row>
    <row r="2" spans="1:10">
      <c r="B2" s="3" t="s">
        <v>19</v>
      </c>
    </row>
    <row r="3" spans="1:10">
      <c r="A3" s="2" t="s">
        <v>8</v>
      </c>
      <c r="B3" s="4">
        <v>212810</v>
      </c>
      <c r="D3" s="5"/>
      <c r="E3" s="5"/>
      <c r="F3" s="5"/>
      <c r="G3" s="5"/>
    </row>
    <row r="4" spans="1:10">
      <c r="A4" s="2" t="s">
        <v>9</v>
      </c>
      <c r="B4" s="6">
        <v>142090</v>
      </c>
      <c r="D4" s="5"/>
      <c r="E4" s="5"/>
      <c r="F4" s="5"/>
      <c r="G4" s="5"/>
    </row>
    <row r="5" spans="1:10">
      <c r="A5" s="1" t="s">
        <v>10</v>
      </c>
      <c r="B5" s="7">
        <f>B3-B4</f>
        <v>70720</v>
      </c>
      <c r="D5" s="5"/>
      <c r="E5" s="5"/>
      <c r="F5" s="5"/>
      <c r="G5" s="5"/>
      <c r="J5" s="4"/>
    </row>
    <row r="6" spans="1:10">
      <c r="A6" s="2" t="s">
        <v>21</v>
      </c>
      <c r="B6" s="4">
        <v>315850</v>
      </c>
      <c r="E6" s="8"/>
      <c r="F6" s="8"/>
      <c r="G6" s="8"/>
      <c r="J6" s="4"/>
    </row>
    <row r="7" spans="1:10">
      <c r="A7" s="2" t="s">
        <v>28</v>
      </c>
      <c r="B7" s="4">
        <f>27834-1250</f>
        <v>26584</v>
      </c>
      <c r="D7" s="1"/>
      <c r="J7" s="4"/>
    </row>
    <row r="8" spans="1:10">
      <c r="A8" s="2" t="s">
        <v>13</v>
      </c>
      <c r="B8" s="4">
        <v>170230</v>
      </c>
      <c r="D8" s="5"/>
      <c r="J8" s="4"/>
    </row>
    <row r="9" spans="1:10">
      <c r="A9" s="2" t="s">
        <v>29</v>
      </c>
      <c r="B9" s="6">
        <v>25589</v>
      </c>
      <c r="D9" s="5"/>
      <c r="J9" s="4"/>
    </row>
    <row r="10" spans="1:10">
      <c r="A10" s="2" t="s">
        <v>11</v>
      </c>
      <c r="B10" s="4">
        <f>B5-B6-B7-B8-B9</f>
        <v>-467533</v>
      </c>
      <c r="J10" s="4"/>
    </row>
    <row r="11" spans="1:10">
      <c r="A11" s="2" t="s">
        <v>22</v>
      </c>
      <c r="B11" s="4">
        <v>-1250</v>
      </c>
      <c r="J11" s="4"/>
    </row>
    <row r="12" spans="1:10">
      <c r="A12" s="2" t="s">
        <v>12</v>
      </c>
      <c r="B12" s="6">
        <v>-4620</v>
      </c>
      <c r="J12" s="4"/>
    </row>
    <row r="13" spans="1:10">
      <c r="A13" s="2" t="s">
        <v>23</v>
      </c>
      <c r="B13" s="4">
        <f>B10+B12+B11</f>
        <v>-473403</v>
      </c>
      <c r="J13" s="4"/>
    </row>
    <row r="14" spans="1:10">
      <c r="A14" s="2" t="s">
        <v>24</v>
      </c>
      <c r="B14" s="6">
        <v>0</v>
      </c>
      <c r="J14" s="4"/>
    </row>
    <row r="15" spans="1:10">
      <c r="A15" s="2" t="s">
        <v>25</v>
      </c>
      <c r="B15" s="4">
        <f>+B13+B14</f>
        <v>-473403</v>
      </c>
      <c r="J15" s="4"/>
    </row>
    <row r="16" spans="1:10">
      <c r="J16" s="4"/>
    </row>
    <row r="17" spans="1:10">
      <c r="A17" s="1" t="s">
        <v>34</v>
      </c>
      <c r="J17" s="4"/>
    </row>
    <row r="18" spans="1:10">
      <c r="B18" s="3" t="s">
        <v>20</v>
      </c>
      <c r="C18" s="3" t="s">
        <v>19</v>
      </c>
      <c r="D18" s="3"/>
      <c r="E18" s="3"/>
      <c r="F18" s="3" t="s">
        <v>20</v>
      </c>
      <c r="G18" s="3" t="s">
        <v>19</v>
      </c>
      <c r="J18" s="4"/>
    </row>
    <row r="19" spans="1:10">
      <c r="A19" s="2" t="s">
        <v>0</v>
      </c>
      <c r="B19" s="4">
        <v>8173</v>
      </c>
      <c r="C19" s="4">
        <v>15366</v>
      </c>
      <c r="E19" s="2" t="s">
        <v>4</v>
      </c>
      <c r="F19" s="4">
        <v>7236</v>
      </c>
      <c r="G19" s="4">
        <v>67756</v>
      </c>
    </row>
    <row r="20" spans="1:10">
      <c r="A20" s="2" t="s">
        <v>14</v>
      </c>
      <c r="B20" s="4"/>
      <c r="C20" s="4">
        <v>36703</v>
      </c>
      <c r="E20" s="2" t="s">
        <v>18</v>
      </c>
      <c r="F20" s="4">
        <v>1502</v>
      </c>
      <c r="G20" s="4">
        <v>26173</v>
      </c>
    </row>
    <row r="21" spans="1:10">
      <c r="A21" s="2" t="s">
        <v>1</v>
      </c>
      <c r="B21" s="4">
        <v>15680</v>
      </c>
      <c r="C21" s="4">
        <v>64720</v>
      </c>
      <c r="F21" s="4"/>
      <c r="G21" s="4"/>
    </row>
    <row r="22" spans="1:10">
      <c r="A22" s="2" t="s">
        <v>15</v>
      </c>
      <c r="B22" s="4">
        <v>4623</v>
      </c>
      <c r="C22" s="4">
        <v>22523</v>
      </c>
      <c r="F22" s="4"/>
      <c r="G22" s="4"/>
    </row>
    <row r="23" spans="1:10">
      <c r="A23" s="9" t="s">
        <v>16</v>
      </c>
      <c r="B23" s="10">
        <f>B19+B20+B21+B22</f>
        <v>28476</v>
      </c>
      <c r="C23" s="10">
        <f>C19+C20+C21+C22</f>
        <v>139312</v>
      </c>
      <c r="D23" s="9"/>
      <c r="E23" s="9" t="s">
        <v>17</v>
      </c>
      <c r="F23" s="10">
        <f>F19+F20</f>
        <v>8738</v>
      </c>
      <c r="G23" s="10">
        <f>G19+G20</f>
        <v>93929</v>
      </c>
    </row>
    <row r="24" spans="1:10">
      <c r="A24" s="2" t="s">
        <v>2</v>
      </c>
      <c r="B24" s="4">
        <v>46528</v>
      </c>
      <c r="C24" s="4">
        <v>226315</v>
      </c>
      <c r="E24" s="2" t="s">
        <v>26</v>
      </c>
      <c r="F24" s="4">
        <v>1297</v>
      </c>
      <c r="G24" s="4">
        <v>8223</v>
      </c>
    </row>
    <row r="25" spans="1:10">
      <c r="A25" s="2" t="s">
        <v>33</v>
      </c>
      <c r="B25" s="4">
        <v>-7528</v>
      </c>
      <c r="C25" s="4">
        <v>-29437</v>
      </c>
      <c r="E25" s="2" t="s">
        <v>5</v>
      </c>
      <c r="F25" s="4">
        <v>120000</v>
      </c>
      <c r="G25" s="4">
        <v>770000</v>
      </c>
    </row>
    <row r="26" spans="1:10">
      <c r="A26" s="9" t="s">
        <v>27</v>
      </c>
      <c r="B26" s="10">
        <f>B24+B25</f>
        <v>39000</v>
      </c>
      <c r="C26" s="10">
        <f>C24+C25</f>
        <v>196878</v>
      </c>
      <c r="D26" s="11"/>
      <c r="E26" s="2" t="s">
        <v>6</v>
      </c>
      <c r="F26" s="4">
        <v>-62559</v>
      </c>
      <c r="G26" s="4">
        <v>-535962</v>
      </c>
    </row>
    <row r="27" spans="1:10">
      <c r="A27" s="9" t="s">
        <v>3</v>
      </c>
      <c r="B27" s="10">
        <f>B23+B26</f>
        <v>67476</v>
      </c>
      <c r="C27" s="10">
        <f>C23+C26</f>
        <v>336190</v>
      </c>
      <c r="D27" s="9"/>
      <c r="E27" s="9" t="s">
        <v>7</v>
      </c>
      <c r="F27" s="10">
        <f>F23+F24+F25+F26</f>
        <v>67476</v>
      </c>
      <c r="G27" s="10">
        <f>G23+G24+G25+G26</f>
        <v>336190</v>
      </c>
    </row>
    <row r="28" spans="1:10" ht="6" customHeight="1">
      <c r="A28" s="9"/>
      <c r="B28" s="10"/>
      <c r="C28" s="10"/>
      <c r="D28" s="9"/>
      <c r="E28" s="9"/>
      <c r="F28" s="10"/>
      <c r="G28" s="10"/>
    </row>
    <row r="29" spans="1:10">
      <c r="A29" s="13" t="s">
        <v>31</v>
      </c>
    </row>
    <row r="30" spans="1:10">
      <c r="A30" s="12" t="s">
        <v>32</v>
      </c>
      <c r="B30" s="12"/>
      <c r="C30" s="12"/>
      <c r="D30" s="12"/>
      <c r="E30" s="12"/>
      <c r="F30" s="12"/>
      <c r="G30" s="12"/>
    </row>
    <row r="31" spans="1:10">
      <c r="A31" s="12"/>
      <c r="B31" s="12"/>
      <c r="C31" s="12"/>
      <c r="D31" s="12"/>
      <c r="E31" s="12"/>
      <c r="F31" s="12"/>
      <c r="G31" s="12"/>
    </row>
  </sheetData>
  <mergeCells count="1">
    <mergeCell ref="A30:G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A6B4779C4CE4B8F8629EB4B233ACE" ma:contentTypeVersion="1" ma:contentTypeDescription="Crear nuevo documento." ma:contentTypeScope="" ma:versionID="6e6a83b6a03ecbae81435f2592ac564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802e10b1a5f1b8ba27729af0405d0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64F852-E2FB-4C85-90E3-AFFCB19DD8AC}"/>
</file>

<file path=customXml/itemProps2.xml><?xml version="1.0" encoding="utf-8"?>
<ds:datastoreItem xmlns:ds="http://schemas.openxmlformats.org/officeDocument/2006/customXml" ds:itemID="{CD555E58-8EAF-483F-AB2C-3A4D8D1348A3}"/>
</file>

<file path=customXml/itemProps3.xml><?xml version="1.0" encoding="utf-8"?>
<ds:datastoreItem xmlns:ds="http://schemas.openxmlformats.org/officeDocument/2006/customXml" ds:itemID="{00E4944B-3A47-4295-9CB2-9FE9922FD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Juan Felipe</dc:creator>
  <cp:lastModifiedBy>Gomez, Juan</cp:lastModifiedBy>
  <cp:lastPrinted>2001-11-28T17:46:51Z</cp:lastPrinted>
  <dcterms:created xsi:type="dcterms:W3CDTF">2001-11-16T17:02:38Z</dcterms:created>
  <dcterms:modified xsi:type="dcterms:W3CDTF">2018-09-22T12:32:22Z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0x010100A33A6B4779C4CE4B8F8629EB4B233ACE</vt:lpwstr>
  </property>
</Properties>
</file>